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brantman\American Thoracic Society\Education Programs - Education Programs\Chapter CME\"/>
    </mc:Choice>
  </mc:AlternateContent>
  <xr:revisionPtr revIDLastSave="0" documentId="13_ncr:1_{E285F9A0-B6B4-45AA-B4AA-49858F04F228}" xr6:coauthVersionLast="47" xr6:coauthVersionMax="47" xr10:uidLastSave="{00000000-0000-0000-0000-000000000000}"/>
  <bookViews>
    <workbookView xWindow="-120" yWindow="-120" windowWidth="20730" windowHeight="11760" activeTab="1" xr2:uid="{3889B729-B8A6-4887-9948-64A60218FA3B}"/>
  </bookViews>
  <sheets>
    <sheet name="Sample table" sheetId="1" r:id="rId1"/>
    <sheet name="blank table" sheetId="2" r:id="rId2"/>
    <sheet name="Sheet3" sheetId="3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2" l="1"/>
  <c r="D12" i="2"/>
  <c r="B8" i="2" l="1"/>
  <c r="D8" i="2" s="1"/>
  <c r="G8" i="2" s="1"/>
  <c r="G5" i="2"/>
  <c r="G23" i="2"/>
  <c r="D23" i="2"/>
  <c r="B23" i="2"/>
  <c r="G22" i="2"/>
  <c r="B22" i="2"/>
  <c r="D22" i="2" s="1"/>
  <c r="G21" i="2"/>
  <c r="D21" i="2"/>
  <c r="B21" i="2"/>
  <c r="G20" i="2"/>
  <c r="B20" i="2"/>
  <c r="D20" i="2" s="1"/>
  <c r="G19" i="2"/>
  <c r="D19" i="2"/>
  <c r="B19" i="2"/>
  <c r="G18" i="2"/>
  <c r="B18" i="2"/>
  <c r="D18" i="2" s="1"/>
  <c r="G17" i="2"/>
  <c r="D17" i="2"/>
  <c r="B17" i="2"/>
  <c r="G16" i="2"/>
  <c r="B16" i="2"/>
  <c r="D16" i="2" s="1"/>
  <c r="G15" i="2"/>
  <c r="D15" i="2"/>
  <c r="B15" i="2"/>
  <c r="G14" i="2"/>
  <c r="B14" i="2"/>
  <c r="D14" i="2" s="1"/>
  <c r="D13" i="2"/>
  <c r="G13" i="2" s="1"/>
  <c r="B12" i="2"/>
  <c r="G12" i="2" s="1"/>
  <c r="B11" i="2"/>
  <c r="D11" i="2" s="1"/>
  <c r="G11" i="2" s="1"/>
  <c r="B10" i="2"/>
  <c r="D10" i="2" s="1"/>
  <c r="G10" i="2" s="1"/>
  <c r="B9" i="2"/>
  <c r="D9" i="2" s="1"/>
  <c r="G9" i="2" s="1"/>
  <c r="B7" i="2"/>
  <c r="D7" i="2" s="1"/>
  <c r="G7" i="2" s="1"/>
  <c r="B6" i="2"/>
  <c r="D6" i="2" s="1"/>
  <c r="G6" i="2" s="1"/>
  <c r="B5" i="2"/>
  <c r="D5" i="2" s="1"/>
  <c r="D4" i="2"/>
  <c r="G4" i="2" s="1"/>
  <c r="G4" i="1"/>
  <c r="G13" i="1"/>
  <c r="G16" i="1"/>
  <c r="G17" i="1"/>
  <c r="G18" i="1"/>
  <c r="G19" i="1"/>
  <c r="G20" i="1"/>
  <c r="G21" i="1"/>
  <c r="G22" i="1"/>
  <c r="G23" i="1"/>
  <c r="D4" i="1"/>
  <c r="B5" i="1"/>
  <c r="D5" i="1" s="1"/>
  <c r="G5" i="1" s="1"/>
  <c r="B6" i="1"/>
  <c r="D6" i="1" s="1"/>
  <c r="G6" i="1" s="1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D23" i="1" s="1"/>
  <c r="G24" i="2" l="1"/>
  <c r="G25" i="2" s="1"/>
  <c r="D8" i="1"/>
  <c r="G8" i="1" s="1"/>
  <c r="D21" i="1"/>
  <c r="D20" i="1"/>
  <c r="D17" i="1"/>
  <c r="D16" i="1"/>
  <c r="D13" i="1"/>
  <c r="D12" i="1"/>
  <c r="G12" i="1" s="1"/>
  <c r="D9" i="1"/>
  <c r="G9" i="1" s="1"/>
  <c r="D15" i="1"/>
  <c r="G15" i="1" s="1"/>
  <c r="D22" i="1"/>
  <c r="D14" i="1"/>
  <c r="G14" i="1" s="1"/>
  <c r="D19" i="1"/>
  <c r="D11" i="1"/>
  <c r="G11" i="1" s="1"/>
  <c r="D18" i="1"/>
  <c r="D10" i="1"/>
  <c r="G10" i="1" s="1"/>
  <c r="D7" i="1"/>
  <c r="G7" i="1" s="1"/>
  <c r="G24" i="1" l="1"/>
  <c r="G25" i="1" s="1"/>
</calcChain>
</file>

<file path=xl/sharedStrings.xml><?xml version="1.0" encoding="utf-8"?>
<sst xmlns="http://schemas.openxmlformats.org/spreadsheetml/2006/main" count="51" uniqueCount="22">
  <si>
    <t>CME Activity Calculator</t>
  </si>
  <si>
    <t>Timeslice</t>
  </si>
  <si>
    <t>Total time</t>
  </si>
  <si>
    <t>Total CME hours:</t>
  </si>
  <si>
    <r>
      <t xml:space="preserve">Start
</t>
    </r>
    <r>
      <rPr>
        <sz val="11"/>
        <color rgb="FFC00000"/>
        <rFont val="Calibri"/>
        <family val="2"/>
        <scheme val="minor"/>
      </rPr>
      <t>*do not type*</t>
    </r>
  </si>
  <si>
    <r>
      <t xml:space="preserve">End
</t>
    </r>
    <r>
      <rPr>
        <sz val="11"/>
        <color rgb="FFC00000"/>
        <rFont val="Calibri"/>
        <family val="2"/>
        <scheme val="minor"/>
      </rPr>
      <t>*add end time*</t>
    </r>
  </si>
  <si>
    <r>
      <t xml:space="preserve">Length
</t>
    </r>
    <r>
      <rPr>
        <sz val="11"/>
        <color rgb="FFC00000"/>
        <rFont val="Calibri"/>
        <family val="2"/>
        <scheme val="minor"/>
      </rPr>
      <t>*do not type*</t>
    </r>
  </si>
  <si>
    <r>
      <t xml:space="preserve">CME eligible
</t>
    </r>
    <r>
      <rPr>
        <sz val="11"/>
        <color rgb="FFC00000"/>
        <rFont val="Calibri"/>
        <family val="2"/>
        <scheme val="minor"/>
      </rPr>
      <t>*do not type*</t>
    </r>
  </si>
  <si>
    <t>break</t>
  </si>
  <si>
    <t>session</t>
  </si>
  <si>
    <t>ATSCME</t>
  </si>
  <si>
    <r>
      <t xml:space="preserve">Session description
</t>
    </r>
    <r>
      <rPr>
        <sz val="11"/>
        <color rgb="FFC00000"/>
        <rFont val="Calibri"/>
        <family val="2"/>
        <scheme val="minor"/>
      </rPr>
      <t>*Name of session/speaker*</t>
    </r>
  </si>
  <si>
    <t>Introduction</t>
  </si>
  <si>
    <t>Afternoon break</t>
  </si>
  <si>
    <t>"COVID-19 and Lung Cancer" Dr. Jane Doe</t>
  </si>
  <si>
    <t>"Clinical Year in Review" Dr. John Doe</t>
  </si>
  <si>
    <t>"Topic" Dr. Jane Doe</t>
  </si>
  <si>
    <t>"Topic" Dr. John Doe</t>
  </si>
  <si>
    <t>**This number is only an estimate. Please wait designation letter from the ATS.</t>
  </si>
  <si>
    <r>
      <rPr>
        <sz val="11"/>
        <rFont val="Calibri"/>
        <family val="2"/>
        <scheme val="minor"/>
      </rPr>
      <t>Session type</t>
    </r>
    <r>
      <rPr>
        <sz val="11"/>
        <color rgb="FFC00000"/>
        <rFont val="Calibri"/>
        <family val="2"/>
        <scheme val="minor"/>
      </rPr>
      <t xml:space="preserve">
If CME eligible, select "session"
If not CME eligible, select "break"</t>
    </r>
  </si>
  <si>
    <r>
      <rPr>
        <b/>
        <sz val="12"/>
        <color theme="0"/>
        <rFont val="Calibri"/>
        <family val="2"/>
        <scheme val="minor"/>
      </rPr>
      <t xml:space="preserve">INSTRUCTIONS: </t>
    </r>
    <r>
      <rPr>
        <sz val="12"/>
        <color theme="0"/>
        <rFont val="Calibri"/>
        <family val="2"/>
        <scheme val="minor"/>
      </rPr>
      <t>This is a sample page. Please use the tab "blank table" to complete your worksheet</t>
    </r>
  </si>
  <si>
    <r>
      <rPr>
        <b/>
        <sz val="12"/>
        <color theme="0"/>
        <rFont val="Calibri"/>
        <family val="2"/>
        <scheme val="minor"/>
      </rPr>
      <t xml:space="preserve">INSTRUCTIONS: </t>
    </r>
    <r>
      <rPr>
        <sz val="12"/>
        <color theme="0"/>
        <rFont val="Calibri"/>
        <family val="2"/>
        <scheme val="minor"/>
      </rPr>
      <t>only type in yellow highlight spaces.
To start, type first start time in B4. Add end times in column C. Session length in column D and next start time column B are calculated automatically.
Add session description in column E. Select session type in column F. *ATS will determine if a session IS indeed CME eligible*
An estimate of total CME hours will appear at the bottom. THIS IS NOT CONFIRMATION OF CME DESIGNATION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</si>
</sst>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\ AM/PM;@"/>
  </numFmts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1" fillId="3" borderId="0" xfId="0" applyFont="1" applyFill="1" applyAlignment="1">
      <alignment horizontal="right"/>
    </xf>
    <xf numFmtId="0" fontId="1" fillId="3" borderId="0" xfId="0" applyFont="1" applyFill="1" applyAlignment="1">
      <alignment horizontal="center"/>
    </xf>
    <xf numFmtId="164" fontId="0" fillId="0" borderId="0" xfId="0" applyNumberFormat="1" applyAlignment="1">
      <alignment wrapText="1"/>
    </xf>
    <xf numFmtId="164" fontId="0" fillId="0" borderId="0" xfId="0" applyNumberFormat="1" applyAlignment="1">
      <alignment horizontal="left" wrapText="1"/>
    </xf>
    <xf numFmtId="0" fontId="2" fillId="0" borderId="0" xfId="0" applyFont="1" applyAlignment="1">
      <alignment wrapText="1"/>
    </xf>
    <xf numFmtId="164" fontId="0" fillId="2" borderId="0" xfId="0" applyNumberFormat="1" applyFill="1" applyAlignment="1">
      <alignment horizontal="center"/>
    </xf>
    <xf numFmtId="0" fontId="0" fillId="0" borderId="0" xfId="0" applyProtection="1">
      <protection locked="0"/>
    </xf>
    <xf numFmtId="164" fontId="0" fillId="0" borderId="0" xfId="0" applyNumberFormat="1" applyAlignment="1" applyProtection="1">
      <alignment horizontal="left" wrapText="1"/>
      <protection locked="0"/>
    </xf>
    <xf numFmtId="164" fontId="0" fillId="0" borderId="0" xfId="0" applyNumberFormat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Alignment="1" applyProtection="1">
      <alignment horizontal="center"/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1" fillId="3" borderId="0" xfId="0" applyFont="1" applyFill="1" applyAlignment="1" applyProtection="1">
      <alignment horizontal="right"/>
      <protection locked="0"/>
    </xf>
    <xf numFmtId="164" fontId="0" fillId="0" borderId="0" xfId="0" applyNumberFormat="1" applyAlignment="1" applyProtection="1">
      <alignment horizontal="center"/>
    </xf>
    <xf numFmtId="1" fontId="0" fillId="0" borderId="0" xfId="0" applyNumberFormat="1" applyAlignment="1" applyProtection="1">
      <alignment horizontal="center"/>
    </xf>
    <xf numFmtId="0" fontId="0" fillId="0" borderId="0" xfId="0" applyAlignment="1" applyProtection="1">
      <alignment horizontal="center"/>
    </xf>
    <xf numFmtId="0" fontId="0" fillId="0" borderId="0" xfId="0" applyFill="1" applyProtection="1">
      <protection locked="0"/>
    </xf>
    <xf numFmtId="164" fontId="0" fillId="0" borderId="0" xfId="0" applyNumberFormat="1" applyFill="1" applyAlignment="1" applyProtection="1">
      <alignment horizontal="center"/>
      <protection locked="0"/>
    </xf>
    <xf numFmtId="164" fontId="0" fillId="0" borderId="0" xfId="0" applyNumberFormat="1" applyFill="1" applyAlignment="1">
      <alignment horizontal="center"/>
    </xf>
    <xf numFmtId="0" fontId="0" fillId="0" borderId="0" xfId="0" applyFill="1"/>
    <xf numFmtId="0" fontId="1" fillId="3" borderId="0" xfId="0" applyFont="1" applyFill="1" applyAlignment="1" applyProtection="1">
      <alignment horizontal="center"/>
    </xf>
    <xf numFmtId="0" fontId="4" fillId="3" borderId="0" xfId="0" applyFont="1" applyFill="1" applyAlignment="1">
      <alignment horizontal="center"/>
    </xf>
    <xf numFmtId="0" fontId="4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Alignment="1" applyProtection="1">
      <alignment horizontal="left" wrapText="1"/>
      <protection locked="0"/>
    </xf>
  </cellXfs>
  <cellStyles count="1">
    <cellStyle name="Normal" xfId="0" builtinId="0"/>
  </cellStyles>
  <dxfs count="40"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1" formatCode="0"/>
      <alignment horizontal="center" vertical="bottom" textRotation="0" wrapText="0" indent="0" justifyLastLine="0" shrinkToFit="0" readingOrder="0"/>
      <protection locked="1" hidden="0"/>
    </dxf>
    <dxf>
      <alignment horizontal="center" vertical="bottom" textRotation="0" wrapText="0" indent="0" justifyLastLine="0" shrinkToFit="0" readingOrder="0"/>
      <protection locked="0" hidden="0"/>
    </dxf>
    <dxf>
      <numFmt numFmtId="164" formatCode="[$-409]h:mm\ AM/PM;@"/>
      <fill>
        <patternFill patternType="solid">
          <fgColor indexed="64"/>
          <bgColor rgb="FFFFFF00"/>
        </patternFill>
      </fill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numFmt numFmtId="164" formatCode="[$-409]h:mm\ AM/PM;@"/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  <protection locked="0" hidden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1" formatCode="0"/>
      <alignment horizontal="center" vertical="bottom" textRotation="0" wrapText="0" indent="0" justifyLastLine="0" shrinkToFit="0" readingOrder="0"/>
    </dxf>
    <dxf>
      <numFmt numFmtId="164" formatCode="[$-409]h:mm\ AM/PM;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164" formatCode="[$-409]h:mm\ AM/PM;@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protection locked="0" hidden="0"/>
    </dxf>
    <dxf>
      <protection locked="0" hidden="0"/>
    </dxf>
    <dxf>
      <protection locked="0" hidden="0"/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8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E29501-835F-450D-8F6D-3370EF629298}" name="Table1" displayName="Table1" ref="A3:G24" totalsRowCount="1">
  <autoFilter ref="A3:G23" xr:uid="{D3F06A4F-027A-44DC-8F43-A831050DB129}"/>
  <tableColumns count="7">
    <tableColumn id="1" xr3:uid="{AF3D87B7-02B8-4989-8115-92B1D05B3D96}" name="Timeslice" totalsRowLabel="Total time" dataDxfId="27" totalsRowDxfId="20"/>
    <tableColumn id="2" xr3:uid="{72AB307D-7DB6-4516-8BEC-6BCA63100A3D}" name="Start_x000a_*do not type*" dataDxfId="26" totalsRowDxfId="19"/>
    <tableColumn id="3" xr3:uid="{013FC38D-CEE0-4B23-A8D7-6FAD17F3A164}" name="End_x000a_*add end time*" dataDxfId="25" totalsRowDxfId="18">
      <calculatedColumnFormula>Table1[[#This Row],[Start
*do not type*]]+TIME(0,Table1[[#This Row],[Length
*do not type*]],0)</calculatedColumnFormula>
    </tableColumn>
    <tableColumn id="4" xr3:uid="{9341D599-1B7A-4203-BF33-EC9375CA800B}" name="Length_x000a_*do not type*" dataDxfId="24" totalsRowDxfId="17"/>
    <tableColumn id="8" xr3:uid="{7E590875-460D-4E2F-B4DF-94A3C1DF8013}" name="Session description_x000a_*Name of session/speaker*" dataDxfId="23" totalsRowDxfId="16"/>
    <tableColumn id="6" xr3:uid="{FD1C8B95-D344-45B0-A359-2C911521AD74}" name="Session type_x000a_If CME eligible, select &quot;session&quot;_x000a_If not CME eligible, select &quot;break&quot;" dataDxfId="22" totalsRowDxfId="15"/>
    <tableColumn id="5" xr3:uid="{AEC321F5-2839-4FBF-B52F-0893FB71128C}" name="CME eligible_x000a_*do not type*" totalsRowFunction="sum" dataDxfId="21" totalsRowDxfId="14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7E1653EF-61B7-4E36-90ED-D93A3D615751}" name="Table13" displayName="Table13" ref="A3:G24" totalsRowCount="1" headerRowDxfId="30" dataDxfId="29" totalsRowDxfId="28">
  <autoFilter ref="A3:G23" xr:uid="{D3F06A4F-027A-44DC-8F43-A831050DB129}"/>
  <tableColumns count="7">
    <tableColumn id="1" xr3:uid="{3B6DCF20-1E79-4065-87B6-9B3A5AB705EF}" name="Timeslice" totalsRowLabel="Total time" dataDxfId="13" totalsRowDxfId="12"/>
    <tableColumn id="2" xr3:uid="{71574928-BEAC-4CD8-8494-ECF121484BBD}" name="Start_x000a_*do not type*" dataDxfId="11" totalsRowDxfId="10"/>
    <tableColumn id="3" xr3:uid="{D9BBD6E3-AD07-435F-BA2D-85178BFB4463}" name="End_x000a_*add end time*" dataDxfId="9" totalsRowDxfId="8">
      <calculatedColumnFormula>Table13[[#This Row],[Start
*do not type*]]+TIME(0,Table13[[#This Row],[Length
*do not type*]],0)</calculatedColumnFormula>
    </tableColumn>
    <tableColumn id="4" xr3:uid="{0FE6D777-0637-4AA9-AFF1-CF46CFEE0303}" name="Length_x000a_*do not type*" dataDxfId="7" totalsRowDxfId="6">
      <calculatedColumnFormula>(Table13[[#This Row],[End
*add end time*]]-Table13[[#This Row],[Start
*do not type*]])*1440</calculatedColumnFormula>
    </tableColumn>
    <tableColumn id="7" xr3:uid="{71AE74F1-8010-45B0-81D6-C33D1EAE98E5}" name="Session description_x000a_*Name of session/speaker*" dataDxfId="5" totalsRowDxfId="4"/>
    <tableColumn id="6" xr3:uid="{FA4F5795-F40E-4462-9014-D723040F734A}" name="Session type_x000a_If CME eligible, select &quot;session&quot;_x000a_If not CME eligible, select &quot;break&quot;" dataDxfId="3" totalsRowDxfId="2"/>
    <tableColumn id="5" xr3:uid="{529D0515-4B68-4AF7-9B92-3C3812DD8133}" name="CME eligible_x000a_*do not type*" totalsRowFunction="sum" dataDxfId="1" totalsRowDxfId="0">
      <calculatedColumnFormula>IF(Table13[[#This Row],[Session type
If CME eligible, select "session"
If not CME eligible, select "break"]]="session",Table13[[#This Row],[Length
*do not type*]])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1F215-7A04-4E0B-A4F0-D169A80D2125}">
  <dimension ref="A1:H25"/>
  <sheetViews>
    <sheetView workbookViewId="0">
      <selection activeCell="I6" sqref="I6"/>
    </sheetView>
  </sheetViews>
  <sheetFormatPr defaultRowHeight="15" x14ac:dyDescent="0.25"/>
  <cols>
    <col min="1" max="1" width="11.5703125" customWidth="1"/>
    <col min="2" max="2" width="14.85546875" customWidth="1"/>
    <col min="3" max="3" width="17.140625" bestFit="1" customWidth="1"/>
    <col min="4" max="4" width="14.42578125" customWidth="1"/>
    <col min="5" max="5" width="38.28515625" bestFit="1" customWidth="1"/>
    <col min="6" max="6" width="31.28515625" customWidth="1"/>
    <col min="7" max="7" width="14.140625" customWidth="1"/>
  </cols>
  <sheetData>
    <row r="1" spans="1:7" ht="23.25" x14ac:dyDescent="0.35">
      <c r="A1" s="26" t="s">
        <v>0</v>
      </c>
      <c r="B1" s="26"/>
      <c r="C1" s="26"/>
      <c r="D1" s="26"/>
      <c r="E1" s="26"/>
      <c r="F1" s="26"/>
      <c r="G1" s="26"/>
    </row>
    <row r="2" spans="1:7" ht="15.75" x14ac:dyDescent="0.25">
      <c r="A2" s="28" t="s">
        <v>20</v>
      </c>
      <c r="B2" s="28"/>
      <c r="C2" s="28"/>
      <c r="D2" s="28"/>
      <c r="E2" s="28"/>
      <c r="F2" s="28"/>
      <c r="G2" s="28"/>
    </row>
    <row r="3" spans="1:7" ht="48.75" customHeight="1" x14ac:dyDescent="0.25">
      <c r="A3" t="s">
        <v>1</v>
      </c>
      <c r="B3" s="8" t="s">
        <v>4</v>
      </c>
      <c r="C3" s="7" t="s">
        <v>5</v>
      </c>
      <c r="D3" s="4" t="s">
        <v>6</v>
      </c>
      <c r="E3" s="4" t="s">
        <v>11</v>
      </c>
      <c r="F3" s="9" t="s">
        <v>19</v>
      </c>
      <c r="G3" s="4" t="s">
        <v>7</v>
      </c>
    </row>
    <row r="4" spans="1:7" x14ac:dyDescent="0.25">
      <c r="A4" s="1">
        <v>1</v>
      </c>
      <c r="B4" s="10">
        <v>0.375</v>
      </c>
      <c r="C4" s="23">
        <v>0.38194444444444442</v>
      </c>
      <c r="D4" s="3">
        <f>(Table1[[#This Row],[End
*add end time*]]-Table1[[#This Row],[Start
*do not type*]])*1440</f>
        <v>9.9999999999999645</v>
      </c>
      <c r="E4" s="24" t="s">
        <v>12</v>
      </c>
      <c r="F4" s="24" t="s">
        <v>8</v>
      </c>
      <c r="G4" s="1" t="b">
        <f>IF(Table1[[#This Row],[Session type
If CME eligible, select "session"
If not CME eligible, select "break"]]="session",Table1[[#This Row],[Length
*do not type*]])</f>
        <v>0</v>
      </c>
    </row>
    <row r="5" spans="1:7" x14ac:dyDescent="0.25">
      <c r="A5" s="1">
        <v>2</v>
      </c>
      <c r="B5" s="2">
        <f>C4</f>
        <v>0.38194444444444442</v>
      </c>
      <c r="C5" s="23">
        <v>0.4236111111111111</v>
      </c>
      <c r="D5" s="3">
        <f>(Table1[[#This Row],[End
*add end time*]]-Table1[[#This Row],[Start
*do not type*]])*1440</f>
        <v>60.000000000000028</v>
      </c>
      <c r="E5" s="24" t="s">
        <v>14</v>
      </c>
      <c r="F5" s="24" t="s">
        <v>9</v>
      </c>
      <c r="G5" s="1">
        <f>IF(Table1[[#This Row],[Session type
If CME eligible, select "session"
If not CME eligible, select "break"]]="session",Table1[[#This Row],[Length
*do not type*]])</f>
        <v>60.000000000000028</v>
      </c>
    </row>
    <row r="6" spans="1:7" x14ac:dyDescent="0.25">
      <c r="A6" s="1">
        <v>3</v>
      </c>
      <c r="B6" s="2">
        <f t="shared" ref="B6:B23" si="0">C5</f>
        <v>0.4236111111111111</v>
      </c>
      <c r="C6" s="23">
        <v>0.45833333333333331</v>
      </c>
      <c r="D6" s="3">
        <f>(Table1[[#This Row],[End
*add end time*]]-Table1[[#This Row],[Start
*do not type*]])*1440</f>
        <v>49.999999999999986</v>
      </c>
      <c r="E6" s="24" t="s">
        <v>15</v>
      </c>
      <c r="F6" s="24" t="s">
        <v>9</v>
      </c>
      <c r="G6" s="1">
        <f>IF(Table1[[#This Row],[Session type
If CME eligible, select "session"
If not CME eligible, select "break"]]="session",Table1[[#This Row],[Length
*do not type*]])</f>
        <v>49.999999999999986</v>
      </c>
    </row>
    <row r="7" spans="1:7" x14ac:dyDescent="0.25">
      <c r="A7" s="1">
        <v>4</v>
      </c>
      <c r="B7" s="2">
        <f t="shared" si="0"/>
        <v>0.45833333333333331</v>
      </c>
      <c r="C7" s="23">
        <v>0.52083333333333337</v>
      </c>
      <c r="D7" s="3">
        <f>(Table1[[#This Row],[End
*add end time*]]-Table1[[#This Row],[Start
*do not type*]])*1440</f>
        <v>90.000000000000085</v>
      </c>
      <c r="E7" s="24" t="s">
        <v>16</v>
      </c>
      <c r="F7" s="24" t="s">
        <v>9</v>
      </c>
      <c r="G7" s="1">
        <f>IF(Table1[[#This Row],[Session type
If CME eligible, select "session"
If not CME eligible, select "break"]]="session",Table1[[#This Row],[Length
*do not type*]])</f>
        <v>90.000000000000085</v>
      </c>
    </row>
    <row r="8" spans="1:7" x14ac:dyDescent="0.25">
      <c r="A8" s="1">
        <v>5</v>
      </c>
      <c r="B8" s="2">
        <f t="shared" si="0"/>
        <v>0.52083333333333337</v>
      </c>
      <c r="C8" s="23">
        <v>0.52777777777777779</v>
      </c>
      <c r="D8" s="3">
        <f>(Table1[[#This Row],[End
*add end time*]]-Table1[[#This Row],[Start
*do not type*]])*1440</f>
        <v>9.9999999999999645</v>
      </c>
      <c r="E8" s="24" t="s">
        <v>13</v>
      </c>
      <c r="F8" s="24" t="s">
        <v>8</v>
      </c>
      <c r="G8" s="1" t="b">
        <f>IF(Table1[[#This Row],[Session type
If CME eligible, select "session"
If not CME eligible, select "break"]]="session",Table1[[#This Row],[Length
*do not type*]])</f>
        <v>0</v>
      </c>
    </row>
    <row r="9" spans="1:7" x14ac:dyDescent="0.25">
      <c r="A9" s="1">
        <v>6</v>
      </c>
      <c r="B9" s="2">
        <f t="shared" si="0"/>
        <v>0.52777777777777779</v>
      </c>
      <c r="C9" s="23">
        <v>0.55902777777777779</v>
      </c>
      <c r="D9" s="3">
        <f>(Table1[[#This Row],[End
*add end time*]]-Table1[[#This Row],[Start
*do not type*]])*1440</f>
        <v>45</v>
      </c>
      <c r="E9" s="24" t="s">
        <v>17</v>
      </c>
      <c r="F9" s="24" t="s">
        <v>9</v>
      </c>
      <c r="G9" s="1">
        <f>IF(Table1[[#This Row],[Session type
If CME eligible, select "session"
If not CME eligible, select "break"]]="session",Table1[[#This Row],[Length
*do not type*]])</f>
        <v>45</v>
      </c>
    </row>
    <row r="10" spans="1:7" x14ac:dyDescent="0.25">
      <c r="A10" s="1">
        <v>7</v>
      </c>
      <c r="B10" s="2">
        <f t="shared" si="0"/>
        <v>0.55902777777777779</v>
      </c>
      <c r="C10" s="23">
        <v>0.57986111111111105</v>
      </c>
      <c r="D10" s="3">
        <f>(Table1[[#This Row],[End
*add end time*]]-Table1[[#This Row],[Start
*do not type*]])*1440</f>
        <v>29.999999999999893</v>
      </c>
      <c r="E10" s="24" t="s">
        <v>17</v>
      </c>
      <c r="F10" s="24" t="s">
        <v>9</v>
      </c>
      <c r="G10" s="1">
        <f>IF(Table1[[#This Row],[Session type
If CME eligible, select "session"
If not CME eligible, select "break"]]="session",Table1[[#This Row],[Length
*do not type*]])</f>
        <v>29.999999999999893</v>
      </c>
    </row>
    <row r="11" spans="1:7" x14ac:dyDescent="0.25">
      <c r="A11" s="1">
        <v>8</v>
      </c>
      <c r="B11" s="2">
        <f t="shared" si="0"/>
        <v>0.57986111111111105</v>
      </c>
      <c r="C11" s="23">
        <v>0.61458333333333337</v>
      </c>
      <c r="D11" s="3">
        <f>(Table1[[#This Row],[End
*add end time*]]-Table1[[#This Row],[Start
*do not type*]])*1440</f>
        <v>50.000000000000142</v>
      </c>
      <c r="E11" s="24" t="s">
        <v>16</v>
      </c>
      <c r="F11" s="24" t="s">
        <v>9</v>
      </c>
      <c r="G11" s="1">
        <f>IF(Table1[[#This Row],[Session type
If CME eligible, select "session"
If not CME eligible, select "break"]]="session",Table1[[#This Row],[Length
*do not type*]])</f>
        <v>50.000000000000142</v>
      </c>
    </row>
    <row r="12" spans="1:7" x14ac:dyDescent="0.25">
      <c r="A12" s="1">
        <v>9</v>
      </c>
      <c r="B12" s="2">
        <f t="shared" si="0"/>
        <v>0.61458333333333337</v>
      </c>
      <c r="C12" s="23">
        <v>0.64583333333333337</v>
      </c>
      <c r="D12" s="3">
        <f>(Table1[[#This Row],[End
*add end time*]]-Table1[[#This Row],[Start
*do not type*]])*1440</f>
        <v>45</v>
      </c>
      <c r="E12" s="24" t="s">
        <v>16</v>
      </c>
      <c r="F12" s="24" t="s">
        <v>9</v>
      </c>
      <c r="G12" s="1">
        <f>IF(Table1[[#This Row],[Session type
If CME eligible, select "session"
If not CME eligible, select "break"]]="session",Table1[[#This Row],[Length
*do not type*]])</f>
        <v>45</v>
      </c>
    </row>
    <row r="13" spans="1:7" x14ac:dyDescent="0.25">
      <c r="A13" s="1">
        <v>10</v>
      </c>
      <c r="B13" s="2">
        <f t="shared" si="0"/>
        <v>0.64583333333333337</v>
      </c>
      <c r="C13" s="23">
        <v>0.65277777777777779</v>
      </c>
      <c r="D13" s="3">
        <f>(Table1[[#This Row],[End
*add end time*]]-Table1[[#This Row],[Start
*do not type*]])*1440</f>
        <v>9.9999999999999645</v>
      </c>
      <c r="E13" s="24" t="s">
        <v>13</v>
      </c>
      <c r="F13" s="24" t="s">
        <v>8</v>
      </c>
      <c r="G13" s="1" t="b">
        <f>IF(Table1[[#This Row],[Session type
If CME eligible, select "session"
If not CME eligible, select "break"]]="session",Table1[[#This Row],[Length
*do not type*]])</f>
        <v>0</v>
      </c>
    </row>
    <row r="14" spans="1:7" x14ac:dyDescent="0.25">
      <c r="A14" s="1">
        <v>11</v>
      </c>
      <c r="B14" s="2">
        <f t="shared" si="0"/>
        <v>0.65277777777777779</v>
      </c>
      <c r="C14" s="23">
        <v>0.69444444444444453</v>
      </c>
      <c r="D14" s="3">
        <f>(Table1[[#This Row],[End
*add end time*]]-Table1[[#This Row],[Start
*do not type*]])*1440</f>
        <v>60.000000000000107</v>
      </c>
      <c r="E14" s="24" t="s">
        <v>17</v>
      </c>
      <c r="F14" s="24" t="s">
        <v>9</v>
      </c>
      <c r="G14" s="1">
        <f>IF(Table1[[#This Row],[Session type
If CME eligible, select "session"
If not CME eligible, select "break"]]="session",Table1[[#This Row],[Length
*do not type*]])</f>
        <v>60.000000000000107</v>
      </c>
    </row>
    <row r="15" spans="1:7" x14ac:dyDescent="0.25">
      <c r="A15" s="1">
        <v>12</v>
      </c>
      <c r="B15" s="2">
        <f t="shared" si="0"/>
        <v>0.69444444444444453</v>
      </c>
      <c r="C15" s="23">
        <v>0.76041666666666663</v>
      </c>
      <c r="D15" s="3">
        <f>(Table1[[#This Row],[End
*add end time*]]-Table1[[#This Row],[Start
*do not type*]])*1440</f>
        <v>94.999999999999829</v>
      </c>
      <c r="E15" s="24" t="s">
        <v>17</v>
      </c>
      <c r="F15" s="24" t="s">
        <v>9</v>
      </c>
      <c r="G15" s="1">
        <f>IF(Table1[[#This Row],[Session type
If CME eligible, select "session"
If not CME eligible, select "break"]]="session",Table1[[#This Row],[Length
*do not type*]])</f>
        <v>94.999999999999829</v>
      </c>
    </row>
    <row r="16" spans="1:7" x14ac:dyDescent="0.25">
      <c r="A16" s="1">
        <v>13</v>
      </c>
      <c r="B16" s="2">
        <f t="shared" si="0"/>
        <v>0.76041666666666663</v>
      </c>
      <c r="C16" s="23"/>
      <c r="D16" s="3">
        <f>(Table1[[#This Row],[End
*add end time*]]-Table1[[#This Row],[Start
*do not type*]])*1440</f>
        <v>-1095</v>
      </c>
      <c r="E16" s="24"/>
      <c r="F16" s="24"/>
      <c r="G16" s="1" t="b">
        <f>IF(Table1[[#This Row],[Session type
If CME eligible, select "session"
If not CME eligible, select "break"]]="session",Table1[[#This Row],[Length
*do not type*]])</f>
        <v>0</v>
      </c>
    </row>
    <row r="17" spans="1:8" x14ac:dyDescent="0.25">
      <c r="A17" s="1">
        <v>14</v>
      </c>
      <c r="B17" s="2">
        <f t="shared" si="0"/>
        <v>0</v>
      </c>
      <c r="C17" s="23"/>
      <c r="D17" s="3">
        <f>(Table1[[#This Row],[End
*add end time*]]-Table1[[#This Row],[Start
*do not type*]])*1440</f>
        <v>0</v>
      </c>
      <c r="E17" s="24"/>
      <c r="F17" s="24"/>
      <c r="G17" s="1" t="b">
        <f>IF(Table1[[#This Row],[Session type
If CME eligible, select "session"
If not CME eligible, select "break"]]="session",Table1[[#This Row],[Length
*do not type*]])</f>
        <v>0</v>
      </c>
    </row>
    <row r="18" spans="1:8" x14ac:dyDescent="0.25">
      <c r="A18" s="1">
        <v>15</v>
      </c>
      <c r="B18" s="2">
        <f t="shared" si="0"/>
        <v>0</v>
      </c>
      <c r="C18" s="23"/>
      <c r="D18" s="3">
        <f>(Table1[[#This Row],[End
*add end time*]]-Table1[[#This Row],[Start
*do not type*]])*1440</f>
        <v>0</v>
      </c>
      <c r="E18" s="24"/>
      <c r="F18" s="24"/>
      <c r="G18" s="1" t="b">
        <f>IF(Table1[[#This Row],[Session type
If CME eligible, select "session"
If not CME eligible, select "break"]]="session",Table1[[#This Row],[Length
*do not type*]])</f>
        <v>0</v>
      </c>
    </row>
    <row r="19" spans="1:8" x14ac:dyDescent="0.25">
      <c r="A19" s="1">
        <v>16</v>
      </c>
      <c r="B19" s="2">
        <f t="shared" si="0"/>
        <v>0</v>
      </c>
      <c r="C19" s="23"/>
      <c r="D19" s="3">
        <f>(Table1[[#This Row],[End
*add end time*]]-Table1[[#This Row],[Start
*do not type*]])*1440</f>
        <v>0</v>
      </c>
      <c r="E19" s="24"/>
      <c r="F19" s="24"/>
      <c r="G19" s="1" t="b">
        <f>IF(Table1[[#This Row],[Session type
If CME eligible, select "session"
If not CME eligible, select "break"]]="session",Table1[[#This Row],[Length
*do not type*]])</f>
        <v>0</v>
      </c>
    </row>
    <row r="20" spans="1:8" x14ac:dyDescent="0.25">
      <c r="A20" s="1">
        <v>17</v>
      </c>
      <c r="B20" s="2">
        <f t="shared" si="0"/>
        <v>0</v>
      </c>
      <c r="C20" s="23"/>
      <c r="D20" s="3">
        <f>(Table1[[#This Row],[End
*add end time*]]-Table1[[#This Row],[Start
*do not type*]])*1440</f>
        <v>0</v>
      </c>
      <c r="E20" s="24"/>
      <c r="F20" s="24"/>
      <c r="G20" s="1" t="b">
        <f>IF(Table1[[#This Row],[Session type
If CME eligible, select "session"
If not CME eligible, select "break"]]="session",Table1[[#This Row],[Length
*do not type*]])</f>
        <v>0</v>
      </c>
    </row>
    <row r="21" spans="1:8" x14ac:dyDescent="0.25">
      <c r="A21" s="1">
        <v>18</v>
      </c>
      <c r="B21" s="2">
        <f t="shared" si="0"/>
        <v>0</v>
      </c>
      <c r="C21" s="23"/>
      <c r="D21" s="3">
        <f>(Table1[[#This Row],[End
*add end time*]]-Table1[[#This Row],[Start
*do not type*]])*1440</f>
        <v>0</v>
      </c>
      <c r="E21" s="24"/>
      <c r="F21" s="24"/>
      <c r="G21" s="1" t="b">
        <f>IF(Table1[[#This Row],[Session type
If CME eligible, select "session"
If not CME eligible, select "break"]]="session",Table1[[#This Row],[Length
*do not type*]])</f>
        <v>0</v>
      </c>
    </row>
    <row r="22" spans="1:8" x14ac:dyDescent="0.25">
      <c r="A22" s="1">
        <v>19</v>
      </c>
      <c r="B22" s="2">
        <f t="shared" si="0"/>
        <v>0</v>
      </c>
      <c r="C22" s="23"/>
      <c r="D22" s="3">
        <f>(Table1[[#This Row],[End
*add end time*]]-Table1[[#This Row],[Start
*do not type*]])*1440</f>
        <v>0</v>
      </c>
      <c r="E22" s="24"/>
      <c r="F22" s="24"/>
      <c r="G22" s="1" t="b">
        <f>IF(Table1[[#This Row],[Session type
If CME eligible, select "session"
If not CME eligible, select "break"]]="session",Table1[[#This Row],[Length
*do not type*]])</f>
        <v>0</v>
      </c>
    </row>
    <row r="23" spans="1:8" x14ac:dyDescent="0.25">
      <c r="A23" s="1">
        <v>20</v>
      </c>
      <c r="B23" s="2">
        <f t="shared" si="0"/>
        <v>0</v>
      </c>
      <c r="C23" s="23"/>
      <c r="D23" s="3">
        <f>(Table1[[#This Row],[End
*add end time*]]-Table1[[#This Row],[Start
*do not type*]])*1440</f>
        <v>0</v>
      </c>
      <c r="E23" s="24"/>
      <c r="F23" s="24"/>
      <c r="G23" s="1" t="b">
        <f>IF(Table1[[#This Row],[Session type
If CME eligible, select "session"
If not CME eligible, select "break"]]="session",Table1[[#This Row],[Length
*do not type*]])</f>
        <v>0</v>
      </c>
    </row>
    <row r="24" spans="1:8" x14ac:dyDescent="0.25">
      <c r="A24" s="1" t="s">
        <v>2</v>
      </c>
      <c r="B24" s="1"/>
      <c r="C24" s="1"/>
      <c r="D24" s="1"/>
      <c r="E24" s="1"/>
      <c r="F24" s="1"/>
      <c r="G24" s="1">
        <f>SUBTOTAL(109,Table1[CME eligible
*do not type*])</f>
        <v>525</v>
      </c>
    </row>
    <row r="25" spans="1:8" x14ac:dyDescent="0.25">
      <c r="F25" s="5" t="s">
        <v>3</v>
      </c>
      <c r="G25" s="6">
        <f>Table1[[#Totals],[CME eligible
*do not type*]]/60</f>
        <v>8.75</v>
      </c>
      <c r="H25" s="11" t="s">
        <v>18</v>
      </c>
    </row>
  </sheetData>
  <mergeCells count="2">
    <mergeCell ref="A1:G1"/>
    <mergeCell ref="A2:G2"/>
  </mergeCells>
  <conditionalFormatting sqref="A4:G23">
    <cfRule type="expression" dxfId="39" priority="4">
      <formula>$F4="break"</formula>
    </cfRule>
  </conditionalFormatting>
  <conditionalFormatting sqref="C4:C23">
    <cfRule type="containsBlanks" dxfId="38" priority="3">
      <formula>LEN(TRIM(C4))=0</formula>
    </cfRule>
  </conditionalFormatting>
  <conditionalFormatting sqref="F4:F23">
    <cfRule type="containsBlanks" dxfId="37" priority="2">
      <formula>LEN(TRIM(F4))=0</formula>
    </cfRule>
  </conditionalFormatting>
  <conditionalFormatting sqref="E4:E23">
    <cfRule type="containsBlanks" dxfId="36" priority="1">
      <formula>LEN(TRIM(E4))=0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7F8533-CBCC-4141-85C0-4B44D3CD5341}">
  <dimension ref="A1:H25"/>
  <sheetViews>
    <sheetView tabSelected="1" workbookViewId="0">
      <selection activeCell="A2" sqref="A2:G2"/>
    </sheetView>
  </sheetViews>
  <sheetFormatPr defaultRowHeight="15" x14ac:dyDescent="0.25"/>
  <cols>
    <col min="1" max="1" width="11.5703125" style="11" customWidth="1"/>
    <col min="2" max="2" width="14.85546875" style="11" customWidth="1"/>
    <col min="3" max="3" width="17.140625" style="11" bestFit="1" customWidth="1"/>
    <col min="4" max="4" width="14.42578125" style="11" customWidth="1"/>
    <col min="5" max="5" width="38.28515625" style="11" bestFit="1" customWidth="1"/>
    <col min="6" max="6" width="31.28515625" style="11" customWidth="1"/>
    <col min="7" max="7" width="14.140625" style="11" customWidth="1"/>
    <col min="8" max="16384" width="9.140625" style="11"/>
  </cols>
  <sheetData>
    <row r="1" spans="1:7" ht="23.25" x14ac:dyDescent="0.35">
      <c r="A1" s="27" t="s">
        <v>0</v>
      </c>
      <c r="B1" s="27"/>
      <c r="C1" s="27"/>
      <c r="D1" s="27"/>
      <c r="E1" s="27"/>
      <c r="F1" s="27"/>
      <c r="G1" s="27"/>
    </row>
    <row r="2" spans="1:7" ht="64.5" customHeight="1" x14ac:dyDescent="0.25">
      <c r="A2" s="28" t="s">
        <v>21</v>
      </c>
      <c r="B2" s="28"/>
      <c r="C2" s="28"/>
      <c r="D2" s="28"/>
      <c r="E2" s="28"/>
      <c r="F2" s="28"/>
      <c r="G2" s="28"/>
    </row>
    <row r="3" spans="1:7" ht="48.75" customHeight="1" x14ac:dyDescent="0.25">
      <c r="A3" s="11" t="s">
        <v>1</v>
      </c>
      <c r="B3" s="12" t="s">
        <v>4</v>
      </c>
      <c r="C3" s="13" t="s">
        <v>5</v>
      </c>
      <c r="D3" s="14" t="s">
        <v>6</v>
      </c>
      <c r="E3" s="4" t="s">
        <v>11</v>
      </c>
      <c r="F3" s="9" t="s">
        <v>19</v>
      </c>
      <c r="G3" s="14" t="s">
        <v>7</v>
      </c>
    </row>
    <row r="4" spans="1:7" x14ac:dyDescent="0.25">
      <c r="A4" s="15">
        <v>1</v>
      </c>
      <c r="B4" s="16"/>
      <c r="C4" s="22"/>
      <c r="D4" s="19">
        <f>(Table13[[#This Row],[End
*add end time*]]-Table13[[#This Row],[Start
*do not type*]])*1440</f>
        <v>0</v>
      </c>
      <c r="E4" s="21"/>
      <c r="F4" s="21"/>
      <c r="G4" s="20" t="b">
        <f>IF(Table13[[#This Row],[Session type
If CME eligible, select "session"
If not CME eligible, select "break"]]="session",Table13[[#This Row],[Length
*do not type*]])</f>
        <v>0</v>
      </c>
    </row>
    <row r="5" spans="1:7" x14ac:dyDescent="0.25">
      <c r="A5" s="15">
        <v>2</v>
      </c>
      <c r="B5" s="18">
        <f>C4</f>
        <v>0</v>
      </c>
      <c r="C5" s="22"/>
      <c r="D5" s="19">
        <f>(Table13[[#This Row],[End
*add end time*]]-Table13[[#This Row],[Start
*do not type*]])*1440</f>
        <v>0</v>
      </c>
      <c r="E5" s="21"/>
      <c r="F5" s="21"/>
      <c r="G5" s="20" t="b">
        <f>IF(Table13[[#This Row],[Session type
If CME eligible, select "session"
If not CME eligible, select "break"]]="session",Table13[[#This Row],[Length
*do not type*]])</f>
        <v>0</v>
      </c>
    </row>
    <row r="6" spans="1:7" x14ac:dyDescent="0.25">
      <c r="A6" s="15">
        <v>3</v>
      </c>
      <c r="B6" s="18">
        <f t="shared" ref="B6:B23" si="0">C5</f>
        <v>0</v>
      </c>
      <c r="C6" s="22"/>
      <c r="D6" s="19">
        <f>(Table13[[#This Row],[End
*add end time*]]-Table13[[#This Row],[Start
*do not type*]])*1440</f>
        <v>0</v>
      </c>
      <c r="E6" s="21"/>
      <c r="F6" s="21"/>
      <c r="G6" s="20" t="b">
        <f>IF(Table13[[#This Row],[Session type
If CME eligible, select "session"
If not CME eligible, select "break"]]="session",Table13[[#This Row],[Length
*do not type*]])</f>
        <v>0</v>
      </c>
    </row>
    <row r="7" spans="1:7" x14ac:dyDescent="0.25">
      <c r="A7" s="15">
        <v>4</v>
      </c>
      <c r="B7" s="18">
        <f t="shared" si="0"/>
        <v>0</v>
      </c>
      <c r="C7" s="22"/>
      <c r="D7" s="19">
        <f>(Table13[[#This Row],[End
*add end time*]]-Table13[[#This Row],[Start
*do not type*]])*1440</f>
        <v>0</v>
      </c>
      <c r="E7" s="21"/>
      <c r="F7" s="21"/>
      <c r="G7" s="20" t="b">
        <f>IF(Table13[[#This Row],[Session type
If CME eligible, select "session"
If not CME eligible, select "break"]]="session",Table13[[#This Row],[Length
*do not type*]])</f>
        <v>0</v>
      </c>
    </row>
    <row r="8" spans="1:7" x14ac:dyDescent="0.25">
      <c r="A8" s="15">
        <v>5</v>
      </c>
      <c r="B8" s="18">
        <f t="shared" si="0"/>
        <v>0</v>
      </c>
      <c r="C8" s="22"/>
      <c r="D8" s="19">
        <f>(Table13[[#This Row],[End
*add end time*]]-Table13[[#This Row],[Start
*do not type*]])*1440</f>
        <v>0</v>
      </c>
      <c r="E8" s="21"/>
      <c r="F8" s="21"/>
      <c r="G8" s="20" t="b">
        <f>IF(Table13[[#This Row],[Session type
If CME eligible, select "session"
If not CME eligible, select "break"]]="session",Table13[[#This Row],[Length
*do not type*]])</f>
        <v>0</v>
      </c>
    </row>
    <row r="9" spans="1:7" x14ac:dyDescent="0.25">
      <c r="A9" s="15">
        <v>6</v>
      </c>
      <c r="B9" s="18">
        <f t="shared" si="0"/>
        <v>0</v>
      </c>
      <c r="C9" s="22"/>
      <c r="D9" s="19">
        <f>(Table13[[#This Row],[End
*add end time*]]-Table13[[#This Row],[Start
*do not type*]])*1440</f>
        <v>0</v>
      </c>
      <c r="E9" s="21"/>
      <c r="F9" s="21"/>
      <c r="G9" s="20" t="b">
        <f>IF(Table13[[#This Row],[Session type
If CME eligible, select "session"
If not CME eligible, select "break"]]="session",Table13[[#This Row],[Length
*do not type*]])</f>
        <v>0</v>
      </c>
    </row>
    <row r="10" spans="1:7" x14ac:dyDescent="0.25">
      <c r="A10" s="15">
        <v>7</v>
      </c>
      <c r="B10" s="18">
        <f t="shared" si="0"/>
        <v>0</v>
      </c>
      <c r="C10" s="22"/>
      <c r="D10" s="19">
        <f>(Table13[[#This Row],[End
*add end time*]]-Table13[[#This Row],[Start
*do not type*]])*1440</f>
        <v>0</v>
      </c>
      <c r="E10" s="21"/>
      <c r="F10" s="21"/>
      <c r="G10" s="20" t="b">
        <f>IF(Table13[[#This Row],[Session type
If CME eligible, select "session"
If not CME eligible, select "break"]]="session",Table13[[#This Row],[Length
*do not type*]])</f>
        <v>0</v>
      </c>
    </row>
    <row r="11" spans="1:7" x14ac:dyDescent="0.25">
      <c r="A11" s="15">
        <v>8</v>
      </c>
      <c r="B11" s="18">
        <f t="shared" si="0"/>
        <v>0</v>
      </c>
      <c r="C11" s="22"/>
      <c r="D11" s="19">
        <f>(Table13[[#This Row],[End
*add end time*]]-Table13[[#This Row],[Start
*do not type*]])*1440</f>
        <v>0</v>
      </c>
      <c r="E11" s="21"/>
      <c r="F11" s="21"/>
      <c r="G11" s="20" t="b">
        <f>IF(Table13[[#This Row],[Session type
If CME eligible, select "session"
If not CME eligible, select "break"]]="session",Table13[[#This Row],[Length
*do not type*]])</f>
        <v>0</v>
      </c>
    </row>
    <row r="12" spans="1:7" x14ac:dyDescent="0.25">
      <c r="A12" s="15">
        <v>9</v>
      </c>
      <c r="B12" s="18">
        <f t="shared" si="0"/>
        <v>0</v>
      </c>
      <c r="C12" s="22"/>
      <c r="D12" s="19">
        <f>(Table13[[#This Row],[End
*add end time*]]-Table13[[#This Row],[Start
*do not type*]])*1440</f>
        <v>0</v>
      </c>
      <c r="E12" s="21"/>
      <c r="F12" s="21"/>
      <c r="G12" s="20" t="b">
        <f>IF(Table13[[#This Row],[Session type
If CME eligible, select "session"
If not CME eligible, select "break"]]="session",Table13[[#This Row],[Length
*do not type*]])</f>
        <v>0</v>
      </c>
    </row>
    <row r="13" spans="1:7" x14ac:dyDescent="0.25">
      <c r="A13" s="15">
        <v>10</v>
      </c>
      <c r="B13" s="18">
        <f t="shared" si="0"/>
        <v>0</v>
      </c>
      <c r="C13" s="22"/>
      <c r="D13" s="19">
        <f>(Table13[[#This Row],[End
*add end time*]]-Table13[[#This Row],[Start
*do not type*]])*1440</f>
        <v>0</v>
      </c>
      <c r="E13" s="21"/>
      <c r="F13" s="21"/>
      <c r="G13" s="20" t="b">
        <f>IF(Table13[[#This Row],[Session type
If CME eligible, select "session"
If not CME eligible, select "break"]]="session",Table13[[#This Row],[Length
*do not type*]])</f>
        <v>0</v>
      </c>
    </row>
    <row r="14" spans="1:7" x14ac:dyDescent="0.25">
      <c r="A14" s="15">
        <v>11</v>
      </c>
      <c r="B14" s="18">
        <f t="shared" si="0"/>
        <v>0</v>
      </c>
      <c r="C14" s="22"/>
      <c r="D14" s="19">
        <f>(Table13[[#This Row],[End
*add end time*]]-Table13[[#This Row],[Start
*do not type*]])*1440</f>
        <v>0</v>
      </c>
      <c r="E14" s="21"/>
      <c r="F14" s="21"/>
      <c r="G14" s="20" t="b">
        <f>IF(Table13[[#This Row],[Session type
If CME eligible, select "session"
If not CME eligible, select "break"]]="session",Table13[[#This Row],[Length
*do not type*]])</f>
        <v>0</v>
      </c>
    </row>
    <row r="15" spans="1:7" x14ac:dyDescent="0.25">
      <c r="A15" s="15">
        <v>12</v>
      </c>
      <c r="B15" s="18">
        <f t="shared" si="0"/>
        <v>0</v>
      </c>
      <c r="C15" s="22"/>
      <c r="D15" s="19">
        <f>(Table13[[#This Row],[End
*add end time*]]-Table13[[#This Row],[Start
*do not type*]])*1440</f>
        <v>0</v>
      </c>
      <c r="E15" s="21"/>
      <c r="F15" s="21"/>
      <c r="G15" s="20" t="b">
        <f>IF(Table13[[#This Row],[Session type
If CME eligible, select "session"
If not CME eligible, select "break"]]="session",Table13[[#This Row],[Length
*do not type*]])</f>
        <v>0</v>
      </c>
    </row>
    <row r="16" spans="1:7" x14ac:dyDescent="0.25">
      <c r="A16" s="15">
        <v>13</v>
      </c>
      <c r="B16" s="18">
        <f t="shared" si="0"/>
        <v>0</v>
      </c>
      <c r="C16" s="22"/>
      <c r="D16" s="19">
        <f>(Table13[[#This Row],[End
*add end time*]]-Table13[[#This Row],[Start
*do not type*]])*1440</f>
        <v>0</v>
      </c>
      <c r="E16" s="21"/>
      <c r="F16" s="21"/>
      <c r="G16" s="20" t="b">
        <f>IF(Table13[[#This Row],[Session type
If CME eligible, select "session"
If not CME eligible, select "break"]]="session",Table13[[#This Row],[Length
*do not type*]])</f>
        <v>0</v>
      </c>
    </row>
    <row r="17" spans="1:8" x14ac:dyDescent="0.25">
      <c r="A17" s="15">
        <v>14</v>
      </c>
      <c r="B17" s="18">
        <f t="shared" si="0"/>
        <v>0</v>
      </c>
      <c r="C17" s="22"/>
      <c r="D17" s="19">
        <f>(Table13[[#This Row],[End
*add end time*]]-Table13[[#This Row],[Start
*do not type*]])*1440</f>
        <v>0</v>
      </c>
      <c r="E17" s="21"/>
      <c r="F17" s="21"/>
      <c r="G17" s="20" t="b">
        <f>IF(Table13[[#This Row],[Session type
If CME eligible, select "session"
If not CME eligible, select "break"]]="session",Table13[[#This Row],[Length
*do not type*]])</f>
        <v>0</v>
      </c>
    </row>
    <row r="18" spans="1:8" x14ac:dyDescent="0.25">
      <c r="A18" s="15">
        <v>15</v>
      </c>
      <c r="B18" s="18">
        <f t="shared" si="0"/>
        <v>0</v>
      </c>
      <c r="C18" s="22"/>
      <c r="D18" s="19">
        <f>(Table13[[#This Row],[End
*add end time*]]-Table13[[#This Row],[Start
*do not type*]])*1440</f>
        <v>0</v>
      </c>
      <c r="E18" s="21"/>
      <c r="F18" s="21"/>
      <c r="G18" s="20" t="b">
        <f>IF(Table13[[#This Row],[Session type
If CME eligible, select "session"
If not CME eligible, select "break"]]="session",Table13[[#This Row],[Length
*do not type*]])</f>
        <v>0</v>
      </c>
    </row>
    <row r="19" spans="1:8" x14ac:dyDescent="0.25">
      <c r="A19" s="15">
        <v>16</v>
      </c>
      <c r="B19" s="18">
        <f t="shared" si="0"/>
        <v>0</v>
      </c>
      <c r="C19" s="22"/>
      <c r="D19" s="19">
        <f>(Table13[[#This Row],[End
*add end time*]]-Table13[[#This Row],[Start
*do not type*]])*1440</f>
        <v>0</v>
      </c>
      <c r="E19" s="21"/>
      <c r="F19" s="21"/>
      <c r="G19" s="20" t="b">
        <f>IF(Table13[[#This Row],[Session type
If CME eligible, select "session"
If not CME eligible, select "break"]]="session",Table13[[#This Row],[Length
*do not type*]])</f>
        <v>0</v>
      </c>
    </row>
    <row r="20" spans="1:8" x14ac:dyDescent="0.25">
      <c r="A20" s="15">
        <v>17</v>
      </c>
      <c r="B20" s="18">
        <f t="shared" si="0"/>
        <v>0</v>
      </c>
      <c r="C20" s="22"/>
      <c r="D20" s="19">
        <f>(Table13[[#This Row],[End
*add end time*]]-Table13[[#This Row],[Start
*do not type*]])*1440</f>
        <v>0</v>
      </c>
      <c r="E20" s="21"/>
      <c r="F20" s="21"/>
      <c r="G20" s="20" t="b">
        <f>IF(Table13[[#This Row],[Session type
If CME eligible, select "session"
If not CME eligible, select "break"]]="session",Table13[[#This Row],[Length
*do not type*]])</f>
        <v>0</v>
      </c>
    </row>
    <row r="21" spans="1:8" x14ac:dyDescent="0.25">
      <c r="A21" s="15">
        <v>18</v>
      </c>
      <c r="B21" s="18">
        <f t="shared" si="0"/>
        <v>0</v>
      </c>
      <c r="C21" s="22"/>
      <c r="D21" s="19">
        <f>(Table13[[#This Row],[End
*add end time*]]-Table13[[#This Row],[Start
*do not type*]])*1440</f>
        <v>0</v>
      </c>
      <c r="E21" s="21"/>
      <c r="F21" s="21"/>
      <c r="G21" s="20" t="b">
        <f>IF(Table13[[#This Row],[Session type
If CME eligible, select "session"
If not CME eligible, select "break"]]="session",Table13[[#This Row],[Length
*do not type*]])</f>
        <v>0</v>
      </c>
    </row>
    <row r="22" spans="1:8" x14ac:dyDescent="0.25">
      <c r="A22" s="15">
        <v>19</v>
      </c>
      <c r="B22" s="18">
        <f t="shared" si="0"/>
        <v>0</v>
      </c>
      <c r="C22" s="22"/>
      <c r="D22" s="19">
        <f>(Table13[[#This Row],[End
*add end time*]]-Table13[[#This Row],[Start
*do not type*]])*1440</f>
        <v>0</v>
      </c>
      <c r="E22" s="21"/>
      <c r="F22" s="21"/>
      <c r="G22" s="20" t="b">
        <f>IF(Table13[[#This Row],[Session type
If CME eligible, select "session"
If not CME eligible, select "break"]]="session",Table13[[#This Row],[Length
*do not type*]])</f>
        <v>0</v>
      </c>
    </row>
    <row r="23" spans="1:8" x14ac:dyDescent="0.25">
      <c r="A23" s="15">
        <v>20</v>
      </c>
      <c r="B23" s="18">
        <f t="shared" si="0"/>
        <v>0</v>
      </c>
      <c r="C23" s="22"/>
      <c r="D23" s="19">
        <f>(Table13[[#This Row],[End
*add end time*]]-Table13[[#This Row],[Start
*do not type*]])*1440</f>
        <v>0</v>
      </c>
      <c r="E23" s="21"/>
      <c r="F23" s="21"/>
      <c r="G23" s="20" t="b">
        <f>IF(Table13[[#This Row],[Session type
If CME eligible, select "session"
If not CME eligible, select "break"]]="session",Table13[[#This Row],[Length
*do not type*]])</f>
        <v>0</v>
      </c>
    </row>
    <row r="24" spans="1:8" x14ac:dyDescent="0.25">
      <c r="A24" s="15" t="s">
        <v>2</v>
      </c>
      <c r="B24" s="15"/>
      <c r="C24" s="15"/>
      <c r="D24" s="15"/>
      <c r="E24" s="15"/>
      <c r="F24" s="15"/>
      <c r="G24" s="15">
        <f>SUBTOTAL(109,Table13[CME eligible
*do not type*])</f>
        <v>0</v>
      </c>
    </row>
    <row r="25" spans="1:8" x14ac:dyDescent="0.25">
      <c r="F25" s="17" t="s">
        <v>3</v>
      </c>
      <c r="G25" s="25">
        <f>Table13[[#Totals],[CME eligible
*do not type*]]/60</f>
        <v>0</v>
      </c>
      <c r="H25" s="11" t="s">
        <v>18</v>
      </c>
    </row>
  </sheetData>
  <sheetProtection algorithmName="SHA-512" hashValue="PkCLIhZr7XRUo/ILut5dSZhHi2VKFd7L1B9sFuVgB/xVelCzKKAxjj0sOCpeixuNYuibMwws8OfnvOzUlcXF0w==" saltValue="hnMOONyhe1DYS3NWa/1mHw==" spinCount="100000" sheet="1" objects="1" scenarios="1"/>
  <mergeCells count="2">
    <mergeCell ref="A1:G1"/>
    <mergeCell ref="A2:G2"/>
  </mergeCells>
  <conditionalFormatting sqref="A4:D23 F4:G23">
    <cfRule type="expression" dxfId="35" priority="9">
      <formula>$F4="break"</formula>
    </cfRule>
  </conditionalFormatting>
  <conditionalFormatting sqref="C4:C23">
    <cfRule type="containsBlanks" dxfId="34" priority="8">
      <formula>LEN(TRIM(C4))=0</formula>
    </cfRule>
  </conditionalFormatting>
  <conditionalFormatting sqref="F4:F23">
    <cfRule type="containsBlanks" dxfId="33" priority="7">
      <formula>LEN(TRIM(F4))=0</formula>
    </cfRule>
  </conditionalFormatting>
  <conditionalFormatting sqref="E4:E23">
    <cfRule type="expression" dxfId="32" priority="2">
      <formula>$F4="break"</formula>
    </cfRule>
  </conditionalFormatting>
  <conditionalFormatting sqref="E4:E23">
    <cfRule type="containsBlanks" dxfId="31" priority="1">
      <formula>LEN(TRIM(E4))=0</formula>
    </cfRule>
  </conditionalFormatting>
  <pageMargins left="0.7" right="0.7" top="0.75" bottom="0.75" header="0.3" footer="0.3"/>
  <pageSetup orientation="portrait" horizontalDpi="1200" verticalDpi="1200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982B440-BDDE-421B-BA46-1C4A4167792F}">
          <x14:formula1>
            <xm:f>Sheet3!$A$2:$A$4</xm:f>
          </x14:formula1>
          <xm:sqref>F4:F23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CFBE7-E38B-434D-B25D-B44056F3A915}">
  <dimension ref="A1:A4"/>
  <sheetViews>
    <sheetView workbookViewId="0">
      <selection activeCell="A5" sqref="A5"/>
    </sheetView>
  </sheetViews>
  <sheetFormatPr defaultRowHeight="15" x14ac:dyDescent="0.25"/>
  <sheetData>
    <row r="1" spans="1:1" x14ac:dyDescent="0.25">
      <c r="A1" t="s">
        <v>10</v>
      </c>
    </row>
    <row r="3" spans="1:1" x14ac:dyDescent="0.25">
      <c r="A3" t="s">
        <v>9</v>
      </c>
    </row>
    <row r="4" spans="1:1" x14ac:dyDescent="0.25">
      <c r="A4" t="s">
        <v>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30656FE514EB64683B643F0E82B7D66" ma:contentTypeVersion="13" ma:contentTypeDescription="Create a new document." ma:contentTypeScope="" ma:versionID="d38b9430a480f68206703b9dce91608d">
  <xsd:schema xmlns:xsd="http://www.w3.org/2001/XMLSchema" xmlns:xs="http://www.w3.org/2001/XMLSchema" xmlns:p="http://schemas.microsoft.com/office/2006/metadata/properties" xmlns:ns2="0dc4dac6-ba28-4edb-933b-0ac810009bd4" xmlns:ns3="9bd12728-9539-46f6-a810-8ae472be8b3f" targetNamespace="http://schemas.microsoft.com/office/2006/metadata/properties" ma:root="true" ma:fieldsID="7ddca48faa4be4b9f4e1c9be58e7b1ba" ns2:_="" ns3:_="">
    <xsd:import namespace="0dc4dac6-ba28-4edb-933b-0ac810009bd4"/>
    <xsd:import namespace="9bd12728-9539-46f6-a810-8ae472be8b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dc4dac6-ba28-4edb-933b-0ac810009bd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bd12728-9539-46f6-a810-8ae472be8b3f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93A9DC7-6342-44F1-8E59-64A81CD915B6}"/>
</file>

<file path=customXml/itemProps2.xml><?xml version="1.0" encoding="utf-8"?>
<ds:datastoreItem xmlns:ds="http://schemas.openxmlformats.org/officeDocument/2006/customXml" ds:itemID="{831A66B3-B301-422F-B42D-D736CE6185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9EE507E-311B-49AA-98DD-011F79F822C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Sample table</vt:lpstr>
      <vt:lpstr>blank table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 Ling Brantman</dc:creator>
  <cp:lastModifiedBy>May Ling Brantman</cp:lastModifiedBy>
  <dcterms:created xsi:type="dcterms:W3CDTF">2020-12-07T16:52:13Z</dcterms:created>
  <dcterms:modified xsi:type="dcterms:W3CDTF">2021-06-28T17:06:13Z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0x010100C30656FE514EB64683B643F0E82B7D66</vt:lpwstr>
  </property>
</Properties>
</file>